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R\Academic Employment\Faculty Employment\NTT\Increases\"/>
    </mc:Choice>
  </mc:AlternateContent>
  <xr:revisionPtr revIDLastSave="0" documentId="13_ncr:1_{F45B3564-CE8C-47AB-8CDC-EB0A5924D2EA}" xr6:coauthVersionLast="47" xr6:coauthVersionMax="47" xr10:uidLastSave="{00000000-0000-0000-0000-000000000000}"/>
  <bookViews>
    <workbookView xWindow="-120" yWindow="-120" windowWidth="25440" windowHeight="15390" activeTab="1" xr2:uid="{74699F95-46BD-49ED-AAAB-16259FCC3F96}"/>
  </bookViews>
  <sheets>
    <sheet name="Sample" sheetId="1" r:id="rId1"/>
    <sheet name="Template" sheetId="3" r:id="rId2"/>
  </sheets>
  <definedNames>
    <definedName name="_xlnm._FilterDatabase" localSheetId="0" hidden="1">Sample!$A$8:$G$8</definedName>
    <definedName name="_xlnm._FilterDatabase" localSheetId="1" hidden="1">Template!$A$13:$G$13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9" i="1"/>
  <c r="D10" i="1"/>
  <c r="D11" i="1"/>
  <c r="D12" i="1"/>
  <c r="D13" i="1"/>
  <c r="D14" i="1"/>
  <c r="D15" i="1"/>
  <c r="D9" i="1"/>
  <c r="L15" i="3"/>
  <c r="M15" i="3" s="1"/>
  <c r="L16" i="3"/>
  <c r="M16" i="3" s="1"/>
  <c r="L17" i="3"/>
  <c r="L18" i="3"/>
  <c r="M18" i="3" s="1"/>
  <c r="L19" i="3"/>
  <c r="L14" i="3"/>
  <c r="M14" i="3" s="1"/>
  <c r="E15" i="3"/>
  <c r="E16" i="3"/>
  <c r="E17" i="3"/>
  <c r="E18" i="3"/>
  <c r="E19" i="3"/>
  <c r="E20" i="3"/>
  <c r="E14" i="3"/>
  <c r="D15" i="3"/>
  <c r="D16" i="3"/>
  <c r="D17" i="3"/>
  <c r="D18" i="3"/>
  <c r="D19" i="3"/>
  <c r="D20" i="3"/>
  <c r="D14" i="3"/>
  <c r="M17" i="3"/>
  <c r="M19" i="3"/>
  <c r="M15" i="1"/>
  <c r="M14" i="1"/>
  <c r="M13" i="1"/>
  <c r="M12" i="1"/>
  <c r="M11" i="1"/>
  <c r="M10" i="1"/>
  <c r="M9" i="1"/>
  <c r="M9" i="3"/>
  <c r="E9" i="3"/>
  <c r="M8" i="3"/>
  <c r="E8" i="3"/>
  <c r="M7" i="3"/>
  <c r="E7" i="3"/>
  <c r="G16" i="3" s="1"/>
  <c r="E15" i="1"/>
  <c r="E14" i="1"/>
  <c r="E2" i="1"/>
  <c r="G14" i="1" s="1"/>
  <c r="M4" i="1"/>
  <c r="M3" i="1"/>
  <c r="M2" i="1"/>
  <c r="O9" i="1" s="1"/>
  <c r="E4" i="1"/>
  <c r="E3" i="1"/>
  <c r="E13" i="1"/>
  <c r="E9" i="1"/>
  <c r="E10" i="1"/>
  <c r="E11" i="1"/>
  <c r="E12" i="1"/>
  <c r="O16" i="3" l="1"/>
  <c r="G19" i="3"/>
  <c r="N8" i="3"/>
  <c r="F8" i="3"/>
  <c r="N7" i="3"/>
  <c r="N9" i="3"/>
  <c r="F7" i="3"/>
  <c r="F9" i="3"/>
  <c r="O18" i="3"/>
  <c r="G14" i="3"/>
  <c r="O14" i="3"/>
  <c r="G17" i="3"/>
  <c r="G15" i="3"/>
  <c r="O17" i="3"/>
  <c r="O19" i="3"/>
  <c r="O15" i="3"/>
  <c r="G18" i="3"/>
  <c r="G20" i="3"/>
  <c r="G15" i="1"/>
  <c r="O14" i="1"/>
  <c r="O10" i="1"/>
  <c r="O13" i="1"/>
  <c r="O12" i="1"/>
  <c r="O15" i="1"/>
  <c r="O11" i="1"/>
  <c r="F3" i="1"/>
  <c r="N3" i="1"/>
  <c r="F2" i="1"/>
  <c r="N4" i="1"/>
  <c r="F4" i="1"/>
  <c r="N2" i="1"/>
  <c r="G13" i="1"/>
  <c r="G9" i="1"/>
  <c r="G10" i="1"/>
  <c r="G11" i="1"/>
  <c r="G12" i="1"/>
</calcChain>
</file>

<file path=xl/sharedStrings.xml><?xml version="1.0" encoding="utf-8"?>
<sst xmlns="http://schemas.openxmlformats.org/spreadsheetml/2006/main" count="74" uniqueCount="22">
  <si>
    <t>Difference from mean/month</t>
  </si>
  <si>
    <t>School/Department</t>
  </si>
  <si>
    <t>9 mo. total pay</t>
  </si>
  <si>
    <t>Mean</t>
  </si>
  <si>
    <t>Median</t>
  </si>
  <si>
    <t>SD</t>
  </si>
  <si>
    <t>NTT Faculty Member</t>
  </si>
  <si>
    <t>calculated field</t>
  </si>
  <si>
    <t>Monthly</t>
  </si>
  <si>
    <t>9-month</t>
  </si>
  <si>
    <t xml:space="preserve">Monthly </t>
  </si>
  <si>
    <r>
      <t xml:space="preserve">Non-Tenure Track Faculty </t>
    </r>
    <r>
      <rPr>
        <sz val="11"/>
        <color rgb="FFFF0000"/>
        <rFont val="Calibri"/>
        <family val="2"/>
        <scheme val="minor"/>
      </rPr>
      <t>TERMINAL DEGREE</t>
    </r>
  </si>
  <si>
    <r>
      <t xml:space="preserve">Non-Tenure Track Faculty </t>
    </r>
    <r>
      <rPr>
        <sz val="11"/>
        <color rgb="FFFF0000"/>
        <rFont val="Calibri"/>
        <family val="2"/>
        <scheme val="minor"/>
      </rPr>
      <t>NO TERMINAL DEGREE</t>
    </r>
  </si>
  <si>
    <t>Years of continuous ISU service in the department</t>
  </si>
  <si>
    <t xml:space="preserve">FTE </t>
  </si>
  <si>
    <t>FTE</t>
  </si>
  <si>
    <t>Current FY 1.0 monthly pay</t>
  </si>
  <si>
    <t>Current FY    monthly pay</t>
  </si>
  <si>
    <t>Current FY     monthly pay</t>
  </si>
  <si>
    <t xml:space="preserve">Current FY 1.0 monthly pay </t>
  </si>
  <si>
    <t>Current FY 1.0 FTE monthly pay</t>
  </si>
  <si>
    <t>Current FY   monthly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</si>
</sst>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4" borderId="1" applyNumberFormat="0" applyAlignment="0" applyProtection="0"/>
  </cellStyleXfs>
  <cellXfs count="34">
    <xf numFmtId="0" fontId="0" fillId="0" borderId="0" xfId="0"/>
    <xf numFmtId="0" fontId="3" fillId="3" borderId="2" xfId="3"/>
    <xf numFmtId="164" fontId="0" fillId="0" borderId="0" xfId="1" applyNumberFormat="1" applyFont="1"/>
    <xf numFmtId="164" fontId="4" fillId="4" borderId="1" xfId="4" applyNumberFormat="1"/>
    <xf numFmtId="44" fontId="4" fillId="4" borderId="1" xfId="4" applyNumberFormat="1"/>
    <xf numFmtId="1" fontId="0" fillId="0" borderId="0" xfId="1" applyNumberFormat="1" applyFont="1" applyAlignment="1">
      <alignment horizontal="center"/>
    </xf>
    <xf numFmtId="0" fontId="7" fillId="4" borderId="1" xfId="4" applyFont="1"/>
    <xf numFmtId="0" fontId="2" fillId="2" borderId="1" xfId="2" applyAlignment="1">
      <alignment horizontal="left" vertical="top" wrapText="1"/>
    </xf>
    <xf numFmtId="0" fontId="2" fillId="2" borderId="1" xfId="2" applyAlignment="1">
      <alignment horizontal="center" vertical="top" wrapText="1"/>
    </xf>
    <xf numFmtId="0" fontId="5" fillId="2" borderId="1" xfId="2" applyFont="1" applyAlignment="1">
      <alignment horizontal="center" vertical="top" wrapText="1"/>
    </xf>
    <xf numFmtId="0" fontId="0" fillId="0" borderId="0" xfId="0" applyAlignment="1">
      <alignment vertical="top"/>
    </xf>
    <xf numFmtId="164" fontId="0" fillId="0" borderId="0" xfId="1" applyNumberFormat="1" applyFont="1" applyBorder="1"/>
    <xf numFmtId="1" fontId="0" fillId="0" borderId="0" xfId="1" applyNumberFormat="1" applyFont="1" applyBorder="1" applyAlignment="1">
      <alignment horizontal="center"/>
    </xf>
    <xf numFmtId="164" fontId="4" fillId="4" borderId="3" xfId="4" applyNumberFormat="1" applyBorder="1"/>
    <xf numFmtId="164" fontId="0" fillId="0" borderId="0" xfId="1" applyNumberFormat="1" applyFont="1" applyProtection="1"/>
    <xf numFmtId="164" fontId="0" fillId="0" borderId="0" xfId="1" applyNumberFormat="1" applyFont="1" applyBorder="1" applyProtection="1"/>
    <xf numFmtId="164" fontId="6" fillId="0" borderId="0" xfId="1" applyNumberFormat="1" applyFont="1" applyProtection="1"/>
    <xf numFmtId="164" fontId="6" fillId="0" borderId="0" xfId="1" applyNumberFormat="1" applyFont="1" applyBorder="1" applyProtection="1"/>
    <xf numFmtId="164" fontId="4" fillId="4" borderId="3" xfId="4" applyNumberFormat="1" applyBorder="1" applyProtection="1"/>
    <xf numFmtId="164" fontId="4" fillId="4" borderId="1" xfId="4" applyNumberFormat="1" applyProtection="1"/>
    <xf numFmtId="44" fontId="4" fillId="4" borderId="1" xfId="4" applyNumberFormat="1" applyProtection="1"/>
    <xf numFmtId="0" fontId="8" fillId="0" borderId="0" xfId="0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vertical="top"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/>
    <xf numFmtId="0" fontId="0" fillId="5" borderId="4" xfId="0" applyFill="1" applyBorder="1"/>
    <xf numFmtId="0" fontId="0" fillId="0" borderId="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3" borderId="2" xfId="3" applyAlignment="1">
      <alignment wrapText="1"/>
    </xf>
    <xf numFmtId="0" fontId="8" fillId="0" borderId="4" xfId="0" applyFont="1" applyBorder="1" applyAlignment="1">
      <alignment horizontal="center" wrapText="1"/>
    </xf>
    <xf numFmtId="0" fontId="0" fillId="0" borderId="0" xfId="1" applyNumberFormat="1" applyFont="1"/>
  </cellXfs>
  <cellStyles count="5">
    <cellStyle name="Calculation" xfId="4" builtinId="22"/>
    <cellStyle name="Check Cell" xfId="3" builtinId="23"/>
    <cellStyle name="Currency" xfId="1" builtinId="4"/>
    <cellStyle name="Input" xfId="2" builtinId="20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106680</xdr:rowOff>
    </xdr:from>
    <xdr:to>
      <xdr:col>14</xdr:col>
      <xdr:colOff>861060</xdr:colOff>
      <xdr:row>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6FEC06-A44C-4AFA-BEDE-1DE40DD516A4}"/>
            </a:ext>
          </a:extLst>
        </xdr:cNvPr>
        <xdr:cNvSpPr txBox="1"/>
      </xdr:nvSpPr>
      <xdr:spPr>
        <a:xfrm>
          <a:off x="91440" y="106680"/>
          <a:ext cx="11064240" cy="7772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1) Refer to</a:t>
          </a:r>
          <a:r>
            <a:rPr lang="en-US" sz="1100" b="1" baseline="0"/>
            <a:t> the "ISU_Dept_ORG_JOB_YEARS_OF_SERV" Query in iPeople - Use data from "Years Based on Ben Serv Date" column to complete </a:t>
          </a:r>
          <a:r>
            <a:rPr lang="en-US" sz="1100" b="1" i="1" baseline="0"/>
            <a:t>Years of continuous ISU service in the department</a:t>
          </a:r>
          <a:r>
            <a:rPr lang="en-US" sz="1100" b="1" i="0" baseline="0"/>
            <a:t> column</a:t>
          </a:r>
          <a:r>
            <a:rPr lang="en-US" sz="1100" b="1" baseline="0"/>
            <a:t> (if you have questions about dates, please contact your Faculty EC)</a:t>
          </a:r>
        </a:p>
        <a:p>
          <a:pPr algn="l"/>
          <a:r>
            <a:rPr lang="en-US" sz="1100" b="1" baseline="0"/>
            <a:t>2) Drag down formulas as you add more rows</a:t>
          </a:r>
        </a:p>
        <a:p>
          <a:pPr algn="l"/>
          <a:r>
            <a:rPr lang="en-US" sz="1100" b="1" baseline="0"/>
            <a:t>3) Prior to submitting, delete all unused calculated rows as those totals will calculate in your tables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197B-3A51-4AA5-A718-5687973089EB}">
  <dimension ref="A1:O100"/>
  <sheetViews>
    <sheetView workbookViewId="0">
      <selection activeCell="L9" sqref="L9:L15"/>
    </sheetView>
  </sheetViews>
  <sheetFormatPr defaultRowHeight="15" x14ac:dyDescent="0.25"/>
  <cols>
    <col min="1" max="1" width="22.140625" style="30" customWidth="1"/>
    <col min="2" max="2" width="6.140625" style="30" customWidth="1"/>
    <col min="3" max="4" width="13.140625" customWidth="1"/>
    <col min="5" max="5" width="11.5703125" bestFit="1" customWidth="1"/>
    <col min="6" max="6" width="13" customWidth="1"/>
    <col min="7" max="7" width="13.28515625" customWidth="1"/>
    <col min="8" max="8" width="3.5703125" customWidth="1"/>
    <col min="9" max="9" width="22.140625" customWidth="1"/>
    <col min="10" max="10" width="4" bestFit="1" customWidth="1"/>
    <col min="11" max="12" width="13.140625" customWidth="1"/>
    <col min="13" max="13" width="11.5703125" customWidth="1"/>
    <col min="14" max="14" width="13" customWidth="1"/>
    <col min="15" max="15" width="13.28515625" customWidth="1"/>
  </cols>
  <sheetData>
    <row r="1" spans="1:15" x14ac:dyDescent="0.25">
      <c r="A1" s="29"/>
      <c r="B1" s="29"/>
      <c r="E1" t="s">
        <v>8</v>
      </c>
      <c r="F1" t="s">
        <v>9</v>
      </c>
      <c r="H1" s="22"/>
      <c r="I1" s="21"/>
      <c r="J1" s="21"/>
      <c r="K1" s="21"/>
      <c r="L1" s="21"/>
      <c r="M1" s="24" t="s">
        <v>10</v>
      </c>
      <c r="N1" s="24" t="s">
        <v>9</v>
      </c>
      <c r="O1" s="21"/>
    </row>
    <row r="2" spans="1:15" x14ac:dyDescent="0.25">
      <c r="C2" t="s">
        <v>3</v>
      </c>
      <c r="E2" s="13">
        <f>AVERAGE($C$9:$C$100)</f>
        <v>6420.5714285714284</v>
      </c>
      <c r="F2" s="13">
        <f>AVERAGE($E$9:$E$100)</f>
        <v>57785.142857142855</v>
      </c>
      <c r="H2" s="22"/>
      <c r="K2" t="s">
        <v>3</v>
      </c>
      <c r="M2" s="18">
        <f>AVERAGE($K$9:$K$100)</f>
        <v>5673.7142857142853</v>
      </c>
      <c r="N2" s="18">
        <f>AVERAGE($M$9:$M$100)</f>
        <v>51063.428571428572</v>
      </c>
    </row>
    <row r="3" spans="1:15" x14ac:dyDescent="0.25">
      <c r="C3" t="s">
        <v>4</v>
      </c>
      <c r="E3" s="3">
        <f>MEDIAN($C$9:$C$100)</f>
        <v>6215</v>
      </c>
      <c r="F3" s="3">
        <f>MEDIAN($E$9:$E$100)</f>
        <v>55935</v>
      </c>
      <c r="H3" s="22"/>
      <c r="K3" t="s">
        <v>4</v>
      </c>
      <c r="M3" s="19">
        <f>MEDIAN($K$9:$K$100)</f>
        <v>5233</v>
      </c>
      <c r="N3" s="19">
        <f>MEDIAN($M$9:$M$100)</f>
        <v>47097</v>
      </c>
    </row>
    <row r="4" spans="1:15" x14ac:dyDescent="0.25">
      <c r="C4" t="s">
        <v>5</v>
      </c>
      <c r="E4" s="3">
        <f>STDEV($C$9:$C$100)</f>
        <v>474.73110183304721</v>
      </c>
      <c r="F4" s="4">
        <f>STDEV($E$9:$E$100)</f>
        <v>4272.5799164974251</v>
      </c>
      <c r="H4" s="22"/>
      <c r="K4" t="s">
        <v>5</v>
      </c>
      <c r="M4" s="20">
        <f>STDEV($K$9:$K$100)</f>
        <v>965.25052262538156</v>
      </c>
      <c r="N4" s="20">
        <f>STDEV($M$9:$M$100)</f>
        <v>8687.2547036284395</v>
      </c>
    </row>
    <row r="5" spans="1:15" x14ac:dyDescent="0.25">
      <c r="H5" s="22"/>
    </row>
    <row r="6" spans="1:15" ht="15.75" thickBot="1" x14ac:dyDescent="0.3">
      <c r="E6" s="6" t="s">
        <v>7</v>
      </c>
      <c r="G6" s="6" t="s">
        <v>7</v>
      </c>
      <c r="H6" s="22"/>
      <c r="M6" s="6" t="s">
        <v>7</v>
      </c>
      <c r="O6" s="6" t="s">
        <v>7</v>
      </c>
    </row>
    <row r="7" spans="1:15" ht="16.5" thickTop="1" thickBot="1" x14ac:dyDescent="0.3">
      <c r="A7" s="31" t="s">
        <v>1</v>
      </c>
      <c r="B7" s="31"/>
      <c r="C7" s="1"/>
      <c r="D7" s="1"/>
      <c r="E7" s="1"/>
      <c r="F7" s="1"/>
      <c r="G7" s="1"/>
      <c r="H7" s="22"/>
      <c r="I7" s="1" t="s">
        <v>1</v>
      </c>
      <c r="J7" s="1"/>
      <c r="K7" s="1"/>
      <c r="L7" s="1"/>
      <c r="M7" s="1"/>
      <c r="N7" s="1"/>
      <c r="O7" s="1"/>
    </row>
    <row r="8" spans="1:15" s="10" customFormat="1" ht="57.6" customHeight="1" thickTop="1" x14ac:dyDescent="0.25">
      <c r="A8" s="7" t="s">
        <v>11</v>
      </c>
      <c r="B8" s="7" t="s">
        <v>15</v>
      </c>
      <c r="C8" s="8" t="s">
        <v>17</v>
      </c>
      <c r="D8" s="8" t="s">
        <v>16</v>
      </c>
      <c r="E8" s="8" t="s">
        <v>2</v>
      </c>
      <c r="F8" s="9" t="s">
        <v>13</v>
      </c>
      <c r="G8" s="8" t="s">
        <v>0</v>
      </c>
      <c r="H8" s="23"/>
      <c r="I8" s="7" t="s">
        <v>12</v>
      </c>
      <c r="J8" s="7" t="s">
        <v>15</v>
      </c>
      <c r="K8" s="8" t="s">
        <v>18</v>
      </c>
      <c r="L8" s="8" t="s">
        <v>19</v>
      </c>
      <c r="M8" s="8" t="s">
        <v>2</v>
      </c>
      <c r="N8" s="9" t="s">
        <v>13</v>
      </c>
      <c r="O8" s="8" t="s">
        <v>0</v>
      </c>
    </row>
    <row r="9" spans="1:15" x14ac:dyDescent="0.25">
      <c r="A9" s="30" t="s">
        <v>6</v>
      </c>
      <c r="B9" s="30">
        <v>1</v>
      </c>
      <c r="C9" s="2">
        <v>6215</v>
      </c>
      <c r="D9" s="2">
        <f>C9/B9</f>
        <v>6215</v>
      </c>
      <c r="E9" s="14">
        <f t="shared" ref="E9:E15" si="0">C9*9</f>
        <v>55935</v>
      </c>
      <c r="F9" s="5">
        <v>11</v>
      </c>
      <c r="G9" s="16">
        <f t="shared" ref="G9:G15" si="1">C9-$E$2</f>
        <v>-205.57142857142844</v>
      </c>
      <c r="H9" s="22"/>
      <c r="I9" t="s">
        <v>6</v>
      </c>
      <c r="J9">
        <v>1</v>
      </c>
      <c r="K9" s="2">
        <v>5000</v>
      </c>
      <c r="L9" s="2">
        <f>K9/J9</f>
        <v>5000</v>
      </c>
      <c r="M9" s="14">
        <f t="shared" ref="M9:M15" si="2">K9*9</f>
        <v>45000</v>
      </c>
      <c r="N9" s="5">
        <v>8</v>
      </c>
      <c r="O9" s="16">
        <f>K9-$M$2</f>
        <v>-673.71428571428532</v>
      </c>
    </row>
    <row r="10" spans="1:15" x14ac:dyDescent="0.25">
      <c r="A10" s="30" t="s">
        <v>6</v>
      </c>
      <c r="B10" s="30">
        <v>1</v>
      </c>
      <c r="C10" s="2">
        <v>7123</v>
      </c>
      <c r="D10" s="2">
        <f t="shared" ref="D10:D15" si="3">C10/B10</f>
        <v>7123</v>
      </c>
      <c r="E10" s="14">
        <f t="shared" si="0"/>
        <v>64107</v>
      </c>
      <c r="F10" s="5">
        <v>3</v>
      </c>
      <c r="G10" s="16">
        <f t="shared" si="1"/>
        <v>702.42857142857156</v>
      </c>
      <c r="H10" s="22"/>
      <c r="I10" t="s">
        <v>6</v>
      </c>
      <c r="J10">
        <v>1</v>
      </c>
      <c r="K10" s="2">
        <v>6800</v>
      </c>
      <c r="L10" s="2">
        <f t="shared" ref="L10:L15" si="4">K10/J10</f>
        <v>6800</v>
      </c>
      <c r="M10" s="14">
        <f t="shared" si="2"/>
        <v>61200</v>
      </c>
      <c r="N10" s="5">
        <v>3</v>
      </c>
      <c r="O10" s="16">
        <f t="shared" ref="O10:O15" si="5">K10-$M$2</f>
        <v>1126.2857142857147</v>
      </c>
    </row>
    <row r="11" spans="1:15" x14ac:dyDescent="0.25">
      <c r="A11" s="30" t="s">
        <v>6</v>
      </c>
      <c r="B11" s="30">
        <v>1</v>
      </c>
      <c r="C11" s="2">
        <v>7001</v>
      </c>
      <c r="D11" s="2">
        <f t="shared" si="3"/>
        <v>7001</v>
      </c>
      <c r="E11" s="14">
        <f t="shared" si="0"/>
        <v>63009</v>
      </c>
      <c r="F11" s="5">
        <v>5</v>
      </c>
      <c r="G11" s="16">
        <f t="shared" si="1"/>
        <v>580.42857142857156</v>
      </c>
      <c r="H11" s="22"/>
      <c r="I11" t="s">
        <v>6</v>
      </c>
      <c r="J11">
        <v>1</v>
      </c>
      <c r="K11" s="2">
        <v>4862</v>
      </c>
      <c r="L11" s="2">
        <f t="shared" si="4"/>
        <v>4862</v>
      </c>
      <c r="M11" s="14">
        <f t="shared" si="2"/>
        <v>43758</v>
      </c>
      <c r="N11" s="5">
        <v>1</v>
      </c>
      <c r="O11" s="16">
        <f t="shared" si="5"/>
        <v>-811.71428571428532</v>
      </c>
    </row>
    <row r="12" spans="1:15" x14ac:dyDescent="0.25">
      <c r="A12" s="30" t="s">
        <v>6</v>
      </c>
      <c r="B12" s="30">
        <v>1</v>
      </c>
      <c r="C12" s="2">
        <v>6105</v>
      </c>
      <c r="D12" s="2">
        <f t="shared" si="3"/>
        <v>6105</v>
      </c>
      <c r="E12" s="14">
        <f t="shared" si="0"/>
        <v>54945</v>
      </c>
      <c r="F12" s="5">
        <v>6</v>
      </c>
      <c r="G12" s="16">
        <f t="shared" si="1"/>
        <v>-315.57142857142844</v>
      </c>
      <c r="H12" s="22"/>
      <c r="I12" t="s">
        <v>6</v>
      </c>
      <c r="J12">
        <v>1</v>
      </c>
      <c r="K12" s="2">
        <v>7265</v>
      </c>
      <c r="L12" s="2">
        <f t="shared" si="4"/>
        <v>7265</v>
      </c>
      <c r="M12" s="14">
        <f t="shared" si="2"/>
        <v>65385</v>
      </c>
      <c r="N12" s="5">
        <v>1</v>
      </c>
      <c r="O12" s="16">
        <f t="shared" si="5"/>
        <v>1591.2857142857147</v>
      </c>
    </row>
    <row r="13" spans="1:15" x14ac:dyDescent="0.25">
      <c r="A13" s="30" t="s">
        <v>6</v>
      </c>
      <c r="B13" s="30">
        <v>1</v>
      </c>
      <c r="C13" s="2">
        <v>6100</v>
      </c>
      <c r="D13" s="2">
        <f t="shared" si="3"/>
        <v>6100</v>
      </c>
      <c r="E13" s="14">
        <f t="shared" si="0"/>
        <v>54900</v>
      </c>
      <c r="F13" s="5">
        <v>7</v>
      </c>
      <c r="G13" s="16">
        <f t="shared" si="1"/>
        <v>-320.57142857142844</v>
      </c>
      <c r="H13" s="22"/>
      <c r="I13" t="s">
        <v>6</v>
      </c>
      <c r="J13">
        <v>1</v>
      </c>
      <c r="K13" s="2">
        <v>5569</v>
      </c>
      <c r="L13" s="2">
        <f t="shared" si="4"/>
        <v>5569</v>
      </c>
      <c r="M13" s="14">
        <f t="shared" si="2"/>
        <v>50121</v>
      </c>
      <c r="N13" s="5">
        <v>10</v>
      </c>
      <c r="O13" s="16">
        <f t="shared" si="5"/>
        <v>-104.71428571428532</v>
      </c>
    </row>
    <row r="14" spans="1:15" x14ac:dyDescent="0.25">
      <c r="A14" s="30" t="s">
        <v>6</v>
      </c>
      <c r="B14" s="30">
        <v>1</v>
      </c>
      <c r="C14" s="2">
        <v>5900</v>
      </c>
      <c r="D14" s="2">
        <f t="shared" si="3"/>
        <v>5900</v>
      </c>
      <c r="E14" s="14">
        <f t="shared" si="0"/>
        <v>53100</v>
      </c>
      <c r="F14" s="5">
        <v>2</v>
      </c>
      <c r="G14" s="16">
        <f t="shared" si="1"/>
        <v>-520.57142857142844</v>
      </c>
      <c r="H14" s="22"/>
      <c r="I14" t="s">
        <v>6</v>
      </c>
      <c r="J14">
        <v>1</v>
      </c>
      <c r="K14" s="2">
        <v>4987</v>
      </c>
      <c r="L14" s="2">
        <f t="shared" si="4"/>
        <v>4987</v>
      </c>
      <c r="M14" s="14">
        <f t="shared" si="2"/>
        <v>44883</v>
      </c>
      <c r="N14" s="5">
        <v>2</v>
      </c>
      <c r="O14" s="16">
        <f t="shared" si="5"/>
        <v>-686.71428571428532</v>
      </c>
    </row>
    <row r="15" spans="1:15" x14ac:dyDescent="0.25">
      <c r="A15" s="30" t="s">
        <v>6</v>
      </c>
      <c r="B15" s="30">
        <v>1</v>
      </c>
      <c r="C15" s="2">
        <v>6500</v>
      </c>
      <c r="D15" s="2">
        <f t="shared" si="3"/>
        <v>6500</v>
      </c>
      <c r="E15" s="14">
        <f t="shared" si="0"/>
        <v>58500</v>
      </c>
      <c r="F15" s="5">
        <v>4</v>
      </c>
      <c r="G15" s="16">
        <f t="shared" si="1"/>
        <v>79.428571428571558</v>
      </c>
      <c r="H15" s="22"/>
      <c r="I15" t="s">
        <v>6</v>
      </c>
      <c r="J15">
        <v>1</v>
      </c>
      <c r="K15" s="2">
        <v>5233</v>
      </c>
      <c r="L15" s="2">
        <f t="shared" si="4"/>
        <v>5233</v>
      </c>
      <c r="M15" s="14">
        <f t="shared" si="2"/>
        <v>47097</v>
      </c>
      <c r="N15" s="5">
        <v>5</v>
      </c>
      <c r="O15" s="16">
        <f t="shared" si="5"/>
        <v>-440.71428571428532</v>
      </c>
    </row>
    <row r="16" spans="1:15" x14ac:dyDescent="0.25">
      <c r="C16" s="2"/>
      <c r="D16" s="2"/>
      <c r="E16" s="14"/>
      <c r="G16" s="16"/>
      <c r="H16" s="22"/>
      <c r="K16" s="2"/>
      <c r="L16" s="2"/>
      <c r="M16" s="14"/>
      <c r="N16" s="5"/>
      <c r="O16" s="16"/>
    </row>
    <row r="17" spans="3:15" x14ac:dyDescent="0.25">
      <c r="E17" s="14"/>
      <c r="H17" s="22"/>
      <c r="K17" s="2"/>
      <c r="L17" s="2"/>
      <c r="M17" s="14"/>
      <c r="N17" s="5"/>
      <c r="O17" s="16"/>
    </row>
    <row r="18" spans="3:15" x14ac:dyDescent="0.25">
      <c r="E18" s="14"/>
      <c r="H18" s="22"/>
      <c r="K18" s="2"/>
      <c r="L18" s="2"/>
      <c r="M18" s="14"/>
      <c r="N18" s="5"/>
      <c r="O18" s="16"/>
    </row>
    <row r="19" spans="3:15" x14ac:dyDescent="0.25">
      <c r="E19" s="14"/>
      <c r="H19" s="22"/>
      <c r="K19" s="2"/>
      <c r="L19" s="2"/>
      <c r="M19" s="14"/>
      <c r="N19" s="5"/>
      <c r="O19" s="16"/>
    </row>
    <row r="20" spans="3:15" x14ac:dyDescent="0.25">
      <c r="E20" s="14"/>
      <c r="H20" s="22"/>
      <c r="K20" s="2"/>
      <c r="L20" s="2"/>
      <c r="M20" s="14"/>
      <c r="N20" s="5"/>
      <c r="O20" s="16"/>
    </row>
    <row r="21" spans="3:15" x14ac:dyDescent="0.25">
      <c r="C21" s="2"/>
      <c r="D21" s="2"/>
      <c r="E21" s="14"/>
      <c r="F21" s="5"/>
      <c r="G21" s="16"/>
      <c r="H21" s="22"/>
      <c r="K21" s="2"/>
      <c r="L21" s="2"/>
      <c r="M21" s="14"/>
      <c r="N21" s="5"/>
      <c r="O21" s="16"/>
    </row>
    <row r="22" spans="3:15" x14ac:dyDescent="0.25">
      <c r="C22" s="2"/>
      <c r="D22" s="2"/>
      <c r="E22" s="14"/>
      <c r="F22" s="12"/>
      <c r="G22" s="17"/>
      <c r="H22" s="22"/>
      <c r="K22" s="11"/>
      <c r="L22" s="11"/>
      <c r="M22" s="15"/>
      <c r="N22" s="12"/>
      <c r="O22" s="17"/>
    </row>
    <row r="23" spans="3:15" x14ac:dyDescent="0.25">
      <c r="E23" s="14"/>
      <c r="H23" s="22"/>
    </row>
    <row r="24" spans="3:15" x14ac:dyDescent="0.25">
      <c r="E24" s="14"/>
      <c r="H24" s="22"/>
    </row>
    <row r="25" spans="3:15" x14ac:dyDescent="0.25">
      <c r="E25" s="14"/>
      <c r="H25" s="22"/>
    </row>
    <row r="26" spans="3:15" x14ac:dyDescent="0.25">
      <c r="E26" s="14"/>
      <c r="H26" s="22"/>
    </row>
    <row r="27" spans="3:15" x14ac:dyDescent="0.25">
      <c r="E27" s="14"/>
      <c r="H27" s="22"/>
    </row>
    <row r="28" spans="3:15" x14ac:dyDescent="0.25">
      <c r="E28" s="14"/>
      <c r="H28" s="22"/>
    </row>
    <row r="29" spans="3:15" x14ac:dyDescent="0.25">
      <c r="E29" s="14"/>
      <c r="H29" s="22"/>
    </row>
    <row r="30" spans="3:15" x14ac:dyDescent="0.25">
      <c r="E30" s="14"/>
      <c r="H30" s="22"/>
    </row>
    <row r="31" spans="3:15" x14ac:dyDescent="0.25">
      <c r="E31" s="14"/>
      <c r="H31" s="22"/>
    </row>
    <row r="32" spans="3:15" x14ac:dyDescent="0.25">
      <c r="E32" s="14"/>
      <c r="H32" s="22"/>
    </row>
    <row r="33" spans="5:8" x14ac:dyDescent="0.25">
      <c r="E33" s="14"/>
      <c r="H33" s="22"/>
    </row>
    <row r="34" spans="5:8" x14ac:dyDescent="0.25">
      <c r="E34" s="14"/>
      <c r="H34" s="22"/>
    </row>
    <row r="35" spans="5:8" x14ac:dyDescent="0.25">
      <c r="E35" s="14"/>
      <c r="H35" s="22"/>
    </row>
    <row r="36" spans="5:8" x14ac:dyDescent="0.25">
      <c r="E36" s="14"/>
      <c r="H36" s="22"/>
    </row>
    <row r="37" spans="5:8" x14ac:dyDescent="0.25">
      <c r="E37" s="14"/>
      <c r="H37" s="22"/>
    </row>
    <row r="38" spans="5:8" x14ac:dyDescent="0.25">
      <c r="E38" s="14"/>
      <c r="H38" s="22"/>
    </row>
    <row r="39" spans="5:8" x14ac:dyDescent="0.25">
      <c r="E39" s="14"/>
      <c r="H39" s="22"/>
    </row>
    <row r="40" spans="5:8" x14ac:dyDescent="0.25">
      <c r="E40" s="14"/>
      <c r="H40" s="22"/>
    </row>
    <row r="41" spans="5:8" x14ac:dyDescent="0.25">
      <c r="E41" s="14"/>
    </row>
    <row r="42" spans="5:8" x14ac:dyDescent="0.25">
      <c r="E42" s="14"/>
    </row>
    <row r="43" spans="5:8" x14ac:dyDescent="0.25">
      <c r="E43" s="14"/>
    </row>
    <row r="44" spans="5:8" x14ac:dyDescent="0.25">
      <c r="E44" s="14"/>
    </row>
    <row r="45" spans="5:8" x14ac:dyDescent="0.25">
      <c r="E45" s="14"/>
    </row>
    <row r="46" spans="5:8" x14ac:dyDescent="0.25">
      <c r="E46" s="14"/>
    </row>
    <row r="47" spans="5:8" x14ac:dyDescent="0.25">
      <c r="E47" s="14"/>
    </row>
    <row r="48" spans="5:8" x14ac:dyDescent="0.25">
      <c r="E48" s="14"/>
    </row>
    <row r="49" spans="5:5" x14ac:dyDescent="0.25">
      <c r="E49" s="14"/>
    </row>
    <row r="50" spans="5:5" x14ac:dyDescent="0.25">
      <c r="E50" s="14"/>
    </row>
    <row r="51" spans="5:5" x14ac:dyDescent="0.25">
      <c r="E51" s="14"/>
    </row>
    <row r="52" spans="5:5" x14ac:dyDescent="0.25">
      <c r="E52" s="14"/>
    </row>
    <row r="53" spans="5:5" x14ac:dyDescent="0.25">
      <c r="E53" s="14"/>
    </row>
    <row r="54" spans="5:5" x14ac:dyDescent="0.25">
      <c r="E54" s="14"/>
    </row>
    <row r="55" spans="5:5" x14ac:dyDescent="0.25">
      <c r="E55" s="14"/>
    </row>
    <row r="56" spans="5:5" x14ac:dyDescent="0.25">
      <c r="E56" s="14"/>
    </row>
    <row r="57" spans="5:5" x14ac:dyDescent="0.25">
      <c r="E57" s="14"/>
    </row>
    <row r="58" spans="5:5" x14ac:dyDescent="0.25">
      <c r="E58" s="14"/>
    </row>
    <row r="59" spans="5:5" x14ac:dyDescent="0.25">
      <c r="E59" s="14"/>
    </row>
    <row r="60" spans="5:5" x14ac:dyDescent="0.25">
      <c r="E60" s="14"/>
    </row>
    <row r="61" spans="5:5" x14ac:dyDescent="0.25">
      <c r="E61" s="14"/>
    </row>
    <row r="62" spans="5:5" x14ac:dyDescent="0.25">
      <c r="E62" s="14"/>
    </row>
    <row r="63" spans="5:5" x14ac:dyDescent="0.25">
      <c r="E63" s="14"/>
    </row>
    <row r="64" spans="5:5" x14ac:dyDescent="0.25">
      <c r="E64" s="14"/>
    </row>
    <row r="65" spans="5:5" x14ac:dyDescent="0.25">
      <c r="E65" s="14"/>
    </row>
    <row r="66" spans="5:5" x14ac:dyDescent="0.25">
      <c r="E66" s="14"/>
    </row>
    <row r="67" spans="5:5" x14ac:dyDescent="0.25">
      <c r="E67" s="14"/>
    </row>
    <row r="68" spans="5:5" x14ac:dyDescent="0.25">
      <c r="E68" s="14"/>
    </row>
    <row r="69" spans="5:5" x14ac:dyDescent="0.25">
      <c r="E69" s="14"/>
    </row>
    <row r="70" spans="5:5" x14ac:dyDescent="0.25">
      <c r="E70" s="14"/>
    </row>
    <row r="71" spans="5:5" x14ac:dyDescent="0.25">
      <c r="E71" s="14"/>
    </row>
    <row r="72" spans="5:5" x14ac:dyDescent="0.25">
      <c r="E72" s="14"/>
    </row>
    <row r="73" spans="5:5" x14ac:dyDescent="0.25">
      <c r="E73" s="14"/>
    </row>
    <row r="74" spans="5:5" x14ac:dyDescent="0.25">
      <c r="E74" s="14"/>
    </row>
    <row r="75" spans="5:5" x14ac:dyDescent="0.25">
      <c r="E75" s="14"/>
    </row>
    <row r="76" spans="5:5" x14ac:dyDescent="0.25">
      <c r="E76" s="14"/>
    </row>
    <row r="77" spans="5:5" x14ac:dyDescent="0.25">
      <c r="E77" s="14"/>
    </row>
    <row r="78" spans="5:5" x14ac:dyDescent="0.25">
      <c r="E78" s="14"/>
    </row>
    <row r="79" spans="5:5" x14ac:dyDescent="0.25">
      <c r="E79" s="14"/>
    </row>
    <row r="80" spans="5:5" x14ac:dyDescent="0.25">
      <c r="E80" s="14"/>
    </row>
    <row r="81" spans="5:5" x14ac:dyDescent="0.25">
      <c r="E81" s="14"/>
    </row>
    <row r="82" spans="5:5" x14ac:dyDescent="0.25">
      <c r="E82" s="14"/>
    </row>
    <row r="83" spans="5:5" x14ac:dyDescent="0.25">
      <c r="E83" s="14"/>
    </row>
    <row r="84" spans="5:5" x14ac:dyDescent="0.25">
      <c r="E84" s="14"/>
    </row>
    <row r="85" spans="5:5" x14ac:dyDescent="0.25">
      <c r="E85" s="14"/>
    </row>
    <row r="86" spans="5:5" x14ac:dyDescent="0.25">
      <c r="E86" s="14"/>
    </row>
    <row r="87" spans="5:5" x14ac:dyDescent="0.25">
      <c r="E87" s="14"/>
    </row>
    <row r="88" spans="5:5" x14ac:dyDescent="0.25">
      <c r="E88" s="14"/>
    </row>
    <row r="89" spans="5:5" x14ac:dyDescent="0.25">
      <c r="E89" s="14"/>
    </row>
    <row r="90" spans="5:5" x14ac:dyDescent="0.25">
      <c r="E90" s="14"/>
    </row>
    <row r="91" spans="5:5" x14ac:dyDescent="0.25">
      <c r="E91" s="14"/>
    </row>
    <row r="92" spans="5:5" x14ac:dyDescent="0.25">
      <c r="E92" s="14"/>
    </row>
    <row r="93" spans="5:5" x14ac:dyDescent="0.25">
      <c r="E93" s="14"/>
    </row>
    <row r="94" spans="5:5" x14ac:dyDescent="0.25">
      <c r="E94" s="14"/>
    </row>
    <row r="95" spans="5:5" x14ac:dyDescent="0.25">
      <c r="E95" s="14"/>
    </row>
    <row r="96" spans="5:5" x14ac:dyDescent="0.25">
      <c r="E96" s="14"/>
    </row>
    <row r="97" spans="5:5" x14ac:dyDescent="0.25">
      <c r="E97" s="14"/>
    </row>
    <row r="98" spans="5:5" x14ac:dyDescent="0.25">
      <c r="E98" s="14"/>
    </row>
    <row r="99" spans="5:5" x14ac:dyDescent="0.25">
      <c r="E99" s="14"/>
    </row>
    <row r="100" spans="5:5" x14ac:dyDescent="0.25">
      <c r="E100" s="14"/>
    </row>
  </sheetData>
  <sheetProtection selectLockedCells="1"/>
  <conditionalFormatting sqref="G9:G12 G14:G16">
    <cfRule type="cellIs" dxfId="3" priority="2" operator="lessThan">
      <formula>0</formula>
    </cfRule>
  </conditionalFormatting>
  <conditionalFormatting sqref="O9:O19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2996-99CB-4C34-81BA-B22F1652DDB2}">
  <dimension ref="A6:O105"/>
  <sheetViews>
    <sheetView tabSelected="1" workbookViewId="0">
      <selection activeCell="N15" sqref="N15:N17"/>
    </sheetView>
  </sheetViews>
  <sheetFormatPr defaultRowHeight="15" x14ac:dyDescent="0.25"/>
  <cols>
    <col min="1" max="1" width="22.140625" customWidth="1"/>
    <col min="2" max="2" width="5.42578125" customWidth="1"/>
    <col min="3" max="4" width="13.140625" customWidth="1"/>
    <col min="5" max="5" width="11.5703125" bestFit="1" customWidth="1"/>
    <col min="6" max="6" width="13" customWidth="1"/>
    <col min="7" max="7" width="13.28515625" customWidth="1"/>
    <col min="8" max="8" width="3.5703125" customWidth="1"/>
    <col min="9" max="9" width="22.140625" style="30" customWidth="1"/>
    <col min="10" max="10" width="7" style="30" customWidth="1"/>
    <col min="11" max="12" width="13.140625" customWidth="1"/>
    <col min="13" max="13" width="11.5703125" customWidth="1"/>
    <col min="14" max="14" width="13" customWidth="1"/>
    <col min="15" max="15" width="13.28515625" customWidth="1"/>
  </cols>
  <sheetData>
    <row r="6" spans="1:15" x14ac:dyDescent="0.25">
      <c r="A6" s="25"/>
      <c r="B6" s="25"/>
      <c r="C6" s="26"/>
      <c r="D6" s="26"/>
      <c r="E6" s="26" t="s">
        <v>8</v>
      </c>
      <c r="F6" s="26" t="s">
        <v>9</v>
      </c>
      <c r="G6" s="26"/>
      <c r="H6" s="27"/>
      <c r="I6" s="32"/>
      <c r="J6" s="32"/>
      <c r="K6" s="25"/>
      <c r="L6" s="25"/>
      <c r="M6" s="28" t="s">
        <v>10</v>
      </c>
      <c r="N6" s="28" t="s">
        <v>9</v>
      </c>
      <c r="O6" s="25"/>
    </row>
    <row r="7" spans="1:15" x14ac:dyDescent="0.25">
      <c r="C7" t="s">
        <v>3</v>
      </c>
      <c r="E7" s="13" t="e">
        <f>AVERAGE($C$14:$C$105)</f>
        <v>#DIV/0!</v>
      </c>
      <c r="F7" s="13" t="e">
        <f>AVERAGE($E$14:$E$105)</f>
        <v>#DIV/0!</v>
      </c>
      <c r="H7" s="22"/>
      <c r="K7" t="s">
        <v>3</v>
      </c>
      <c r="M7" s="18" t="e">
        <f>AVERAGE($K$14:$K$105)</f>
        <v>#DIV/0!</v>
      </c>
      <c r="N7" s="18" t="e">
        <f>AVERAGE($M$14:$M$105)</f>
        <v>#DIV/0!</v>
      </c>
    </row>
    <row r="8" spans="1:15" x14ac:dyDescent="0.25">
      <c r="C8" t="s">
        <v>4</v>
      </c>
      <c r="E8" s="3" t="e">
        <f>MEDIAN($C$14:$C$105)</f>
        <v>#NUM!</v>
      </c>
      <c r="F8" s="3" t="e">
        <f>MEDIAN($E$14:$E$105)</f>
        <v>#DIV/0!</v>
      </c>
      <c r="H8" s="22"/>
      <c r="K8" t="s">
        <v>4</v>
      </c>
      <c r="M8" s="19" t="e">
        <f>MEDIAN($K$14:$K$105)</f>
        <v>#NUM!</v>
      </c>
      <c r="N8" s="19" t="e">
        <f>MEDIAN($M$14:$M$105)</f>
        <v>#DIV/0!</v>
      </c>
    </row>
    <row r="9" spans="1:15" x14ac:dyDescent="0.25">
      <c r="C9" t="s">
        <v>5</v>
      </c>
      <c r="E9" s="3" t="e">
        <f>STDEV($C$14:$C$105)</f>
        <v>#DIV/0!</v>
      </c>
      <c r="F9" s="4" t="e">
        <f>STDEV($E$14:$E$105)</f>
        <v>#DIV/0!</v>
      </c>
      <c r="H9" s="22"/>
      <c r="K9" t="s">
        <v>5</v>
      </c>
      <c r="M9" s="20" t="e">
        <f>STDEV($K$14:$K$105)</f>
        <v>#DIV/0!</v>
      </c>
      <c r="N9" s="20" t="e">
        <f>STDEV($M$14:$M$105)</f>
        <v>#DIV/0!</v>
      </c>
    </row>
    <row r="10" spans="1:15" x14ac:dyDescent="0.25">
      <c r="H10" s="22"/>
    </row>
    <row r="11" spans="1:15" ht="15.75" thickBot="1" x14ac:dyDescent="0.3">
      <c r="E11" s="6" t="s">
        <v>7</v>
      </c>
      <c r="G11" s="6" t="s">
        <v>7</v>
      </c>
      <c r="H11" s="22"/>
      <c r="M11" s="6" t="s">
        <v>7</v>
      </c>
      <c r="O11" s="6" t="s">
        <v>7</v>
      </c>
    </row>
    <row r="12" spans="1:15" ht="16.5" thickTop="1" thickBot="1" x14ac:dyDescent="0.3">
      <c r="A12" s="1" t="s">
        <v>1</v>
      </c>
      <c r="B12" s="1"/>
      <c r="C12" s="1"/>
      <c r="D12" s="1"/>
      <c r="E12" s="1"/>
      <c r="F12" s="1"/>
      <c r="G12" s="1"/>
      <c r="H12" s="22"/>
      <c r="I12" s="31" t="s">
        <v>1</v>
      </c>
      <c r="J12" s="31"/>
      <c r="K12" s="1"/>
      <c r="L12" s="1"/>
      <c r="M12" s="1"/>
      <c r="N12" s="1"/>
      <c r="O12" s="1"/>
    </row>
    <row r="13" spans="1:15" s="10" customFormat="1" ht="57.6" customHeight="1" thickTop="1" x14ac:dyDescent="0.25">
      <c r="A13" s="7" t="s">
        <v>11</v>
      </c>
      <c r="B13" s="7" t="s">
        <v>15</v>
      </c>
      <c r="C13" s="8" t="s">
        <v>18</v>
      </c>
      <c r="D13" s="8" t="s">
        <v>20</v>
      </c>
      <c r="E13" s="8" t="s">
        <v>2</v>
      </c>
      <c r="F13" s="9" t="s">
        <v>13</v>
      </c>
      <c r="G13" s="8" t="s">
        <v>0</v>
      </c>
      <c r="H13" s="23"/>
      <c r="I13" s="7" t="s">
        <v>12</v>
      </c>
      <c r="J13" s="7" t="s">
        <v>14</v>
      </c>
      <c r="K13" s="8" t="s">
        <v>21</v>
      </c>
      <c r="L13" s="8" t="s">
        <v>20</v>
      </c>
      <c r="M13" s="8" t="s">
        <v>2</v>
      </c>
      <c r="N13" s="9" t="s">
        <v>13</v>
      </c>
      <c r="O13" s="8" t="s">
        <v>0</v>
      </c>
    </row>
    <row r="14" spans="1:15" x14ac:dyDescent="0.25">
      <c r="C14" s="2"/>
      <c r="D14" s="33" t="e">
        <f>C14/B14</f>
        <v>#DIV/0!</v>
      </c>
      <c r="E14" s="14" t="e">
        <f>D14*9</f>
        <v>#DIV/0!</v>
      </c>
      <c r="F14" s="5"/>
      <c r="G14" s="16" t="e">
        <f t="shared" ref="G14:G20" si="0">C14-$E$7</f>
        <v>#DIV/0!</v>
      </c>
      <c r="H14" s="22"/>
      <c r="K14" s="2"/>
      <c r="L14" s="2" t="e">
        <f>K14/J14</f>
        <v>#DIV/0!</v>
      </c>
      <c r="M14" s="14" t="e">
        <f>L14*9</f>
        <v>#DIV/0!</v>
      </c>
      <c r="N14" s="5"/>
      <c r="O14" s="16" t="e">
        <f>K14-$M$7</f>
        <v>#DIV/0!</v>
      </c>
    </row>
    <row r="15" spans="1:15" x14ac:dyDescent="0.25">
      <c r="C15" s="2"/>
      <c r="D15" s="33" t="e">
        <f t="shared" ref="D15:D20" si="1">C15/B15</f>
        <v>#DIV/0!</v>
      </c>
      <c r="E15" s="14" t="e">
        <f t="shared" ref="E15:E20" si="2">D15*9</f>
        <v>#DIV/0!</v>
      </c>
      <c r="F15" s="5"/>
      <c r="G15" s="16" t="e">
        <f t="shared" si="0"/>
        <v>#DIV/0!</v>
      </c>
      <c r="H15" s="22"/>
      <c r="K15" s="2"/>
      <c r="L15" s="2" t="e">
        <f t="shared" ref="L15:L20" si="3">K15/J15</f>
        <v>#DIV/0!</v>
      </c>
      <c r="M15" s="14" t="e">
        <f t="shared" ref="M15:M20" si="4">L15*9</f>
        <v>#DIV/0!</v>
      </c>
      <c r="N15" s="5"/>
      <c r="O15" s="16" t="e">
        <f t="shared" ref="O15:O20" si="5">K15-$M$7</f>
        <v>#DIV/0!</v>
      </c>
    </row>
    <row r="16" spans="1:15" x14ac:dyDescent="0.25">
      <c r="C16" s="2"/>
      <c r="D16" s="33" t="e">
        <f t="shared" si="1"/>
        <v>#DIV/0!</v>
      </c>
      <c r="E16" s="14" t="e">
        <f t="shared" si="2"/>
        <v>#DIV/0!</v>
      </c>
      <c r="F16" s="5"/>
      <c r="G16" s="16" t="e">
        <f t="shared" si="0"/>
        <v>#DIV/0!</v>
      </c>
      <c r="H16" s="22"/>
      <c r="K16" s="2"/>
      <c r="L16" s="2" t="e">
        <f t="shared" si="3"/>
        <v>#DIV/0!</v>
      </c>
      <c r="M16" s="14" t="e">
        <f t="shared" si="4"/>
        <v>#DIV/0!</v>
      </c>
      <c r="N16" s="5"/>
      <c r="O16" s="16" t="e">
        <f>K16-$M$7</f>
        <v>#DIV/0!</v>
      </c>
    </row>
    <row r="17" spans="3:15" x14ac:dyDescent="0.25">
      <c r="C17" s="2"/>
      <c r="D17" s="33" t="e">
        <f t="shared" si="1"/>
        <v>#DIV/0!</v>
      </c>
      <c r="E17" s="14" t="e">
        <f t="shared" si="2"/>
        <v>#DIV/0!</v>
      </c>
      <c r="F17" s="5"/>
      <c r="G17" s="16" t="e">
        <f t="shared" si="0"/>
        <v>#DIV/0!</v>
      </c>
      <c r="H17" s="22"/>
      <c r="K17" s="2"/>
      <c r="L17" s="2" t="e">
        <f t="shared" si="3"/>
        <v>#DIV/0!</v>
      </c>
      <c r="M17" s="14" t="e">
        <f t="shared" si="4"/>
        <v>#DIV/0!</v>
      </c>
      <c r="N17" s="5"/>
      <c r="O17" s="16" t="e">
        <f t="shared" si="5"/>
        <v>#DIV/0!</v>
      </c>
    </row>
    <row r="18" spans="3:15" x14ac:dyDescent="0.25">
      <c r="C18" s="2"/>
      <c r="D18" s="33" t="e">
        <f t="shared" si="1"/>
        <v>#DIV/0!</v>
      </c>
      <c r="E18" s="14" t="e">
        <f t="shared" si="2"/>
        <v>#DIV/0!</v>
      </c>
      <c r="F18" s="5"/>
      <c r="G18" s="16" t="e">
        <f t="shared" si="0"/>
        <v>#DIV/0!</v>
      </c>
      <c r="H18" s="22"/>
      <c r="K18" s="2"/>
      <c r="L18" s="2" t="e">
        <f t="shared" si="3"/>
        <v>#DIV/0!</v>
      </c>
      <c r="M18" s="14" t="e">
        <f t="shared" si="4"/>
        <v>#DIV/0!</v>
      </c>
      <c r="N18" s="5"/>
      <c r="O18" s="16" t="e">
        <f t="shared" si="5"/>
        <v>#DIV/0!</v>
      </c>
    </row>
    <row r="19" spans="3:15" x14ac:dyDescent="0.25">
      <c r="C19" s="2"/>
      <c r="D19" s="33" t="e">
        <f t="shared" si="1"/>
        <v>#DIV/0!</v>
      </c>
      <c r="E19" s="14" t="e">
        <f t="shared" si="2"/>
        <v>#DIV/0!</v>
      </c>
      <c r="F19" s="5"/>
      <c r="G19" s="16" t="e">
        <f>C19-$E$7</f>
        <v>#DIV/0!</v>
      </c>
      <c r="H19" s="22"/>
      <c r="K19" s="2"/>
      <c r="L19" s="2" t="e">
        <f t="shared" si="3"/>
        <v>#DIV/0!</v>
      </c>
      <c r="M19" s="14" t="e">
        <f t="shared" si="4"/>
        <v>#DIV/0!</v>
      </c>
      <c r="N19" s="5"/>
      <c r="O19" s="16" t="e">
        <f t="shared" si="5"/>
        <v>#DIV/0!</v>
      </c>
    </row>
    <row r="20" spans="3:15" x14ac:dyDescent="0.25">
      <c r="C20" s="2"/>
      <c r="D20" s="33" t="e">
        <f t="shared" si="1"/>
        <v>#DIV/0!</v>
      </c>
      <c r="E20" s="14" t="e">
        <f t="shared" si="2"/>
        <v>#DIV/0!</v>
      </c>
      <c r="F20" s="5"/>
      <c r="G20" s="16" t="e">
        <f t="shared" si="0"/>
        <v>#DIV/0!</v>
      </c>
      <c r="H20" s="22"/>
      <c r="K20" s="2"/>
      <c r="L20" s="2"/>
      <c r="M20" s="14"/>
      <c r="N20" s="5"/>
      <c r="O20" s="16"/>
    </row>
    <row r="21" spans="3:15" x14ac:dyDescent="0.25">
      <c r="C21" s="2"/>
      <c r="D21" s="2"/>
      <c r="E21" s="14"/>
      <c r="G21" s="16"/>
      <c r="H21" s="22"/>
      <c r="K21" s="2"/>
      <c r="L21" s="2"/>
      <c r="M21" s="14"/>
      <c r="N21" s="5"/>
      <c r="O21" s="16"/>
    </row>
    <row r="22" spans="3:15" x14ac:dyDescent="0.25">
      <c r="E22" s="14"/>
      <c r="H22" s="22"/>
      <c r="K22" s="2"/>
      <c r="L22" s="2"/>
      <c r="M22" s="14"/>
      <c r="N22" s="5"/>
      <c r="O22" s="16"/>
    </row>
    <row r="23" spans="3:15" x14ac:dyDescent="0.25">
      <c r="E23" s="14"/>
      <c r="H23" s="22"/>
      <c r="K23" s="2"/>
      <c r="L23" s="2"/>
      <c r="M23" s="14"/>
      <c r="N23" s="5"/>
      <c r="O23" s="16"/>
    </row>
    <row r="24" spans="3:15" x14ac:dyDescent="0.25">
      <c r="E24" s="14"/>
      <c r="H24" s="22"/>
      <c r="K24" s="2"/>
      <c r="L24" s="2"/>
      <c r="M24" s="14"/>
      <c r="N24" s="5"/>
      <c r="O24" s="16"/>
    </row>
    <row r="25" spans="3:15" x14ac:dyDescent="0.25">
      <c r="E25" s="14"/>
      <c r="H25" s="22"/>
      <c r="K25" s="2"/>
      <c r="L25" s="2"/>
      <c r="M25" s="14"/>
      <c r="N25" s="5"/>
      <c r="O25" s="16"/>
    </row>
    <row r="26" spans="3:15" x14ac:dyDescent="0.25">
      <c r="C26" s="2"/>
      <c r="D26" s="2"/>
      <c r="E26" s="14"/>
      <c r="F26" s="5"/>
      <c r="G26" s="16"/>
      <c r="H26" s="22"/>
      <c r="K26" s="2"/>
      <c r="L26" s="2"/>
      <c r="M26" s="14"/>
      <c r="N26" s="5"/>
      <c r="O26" s="16"/>
    </row>
    <row r="27" spans="3:15" x14ac:dyDescent="0.25">
      <c r="C27" s="2"/>
      <c r="D27" s="2"/>
      <c r="E27" s="14"/>
      <c r="F27" s="12"/>
      <c r="G27" s="17"/>
      <c r="H27" s="22"/>
      <c r="K27" s="11"/>
      <c r="L27" s="11"/>
      <c r="M27" s="15"/>
      <c r="N27" s="12"/>
      <c r="O27" s="17"/>
    </row>
    <row r="28" spans="3:15" x14ac:dyDescent="0.25">
      <c r="E28" s="14"/>
      <c r="H28" s="22"/>
    </row>
    <row r="29" spans="3:15" x14ac:dyDescent="0.25">
      <c r="E29" s="14"/>
      <c r="H29" s="22"/>
    </row>
    <row r="30" spans="3:15" x14ac:dyDescent="0.25">
      <c r="E30" s="14"/>
      <c r="H30" s="22"/>
    </row>
    <row r="31" spans="3:15" x14ac:dyDescent="0.25">
      <c r="E31" s="14"/>
      <c r="H31" s="22"/>
    </row>
    <row r="32" spans="3:15" x14ac:dyDescent="0.25">
      <c r="E32" s="14"/>
      <c r="H32" s="22"/>
    </row>
    <row r="33" spans="5:8" x14ac:dyDescent="0.25">
      <c r="E33" s="14"/>
      <c r="H33" s="22"/>
    </row>
    <row r="34" spans="5:8" x14ac:dyDescent="0.25">
      <c r="E34" s="14"/>
      <c r="H34" s="22"/>
    </row>
    <row r="35" spans="5:8" x14ac:dyDescent="0.25">
      <c r="E35" s="14"/>
      <c r="H35" s="22"/>
    </row>
    <row r="36" spans="5:8" x14ac:dyDescent="0.25">
      <c r="E36" s="14"/>
      <c r="H36" s="22"/>
    </row>
    <row r="37" spans="5:8" x14ac:dyDescent="0.25">
      <c r="E37" s="14"/>
      <c r="H37" s="22"/>
    </row>
    <row r="38" spans="5:8" x14ac:dyDescent="0.25">
      <c r="E38" s="14"/>
      <c r="H38" s="22"/>
    </row>
    <row r="39" spans="5:8" x14ac:dyDescent="0.25">
      <c r="E39" s="14"/>
      <c r="H39" s="22"/>
    </row>
    <row r="40" spans="5:8" x14ac:dyDescent="0.25">
      <c r="E40" s="14"/>
      <c r="H40" s="22"/>
    </row>
    <row r="41" spans="5:8" x14ac:dyDescent="0.25">
      <c r="E41" s="14"/>
      <c r="H41" s="22"/>
    </row>
    <row r="42" spans="5:8" x14ac:dyDescent="0.25">
      <c r="E42" s="14"/>
      <c r="H42" s="22"/>
    </row>
    <row r="43" spans="5:8" x14ac:dyDescent="0.25">
      <c r="E43" s="14"/>
      <c r="H43" s="22"/>
    </row>
    <row r="44" spans="5:8" x14ac:dyDescent="0.25">
      <c r="E44" s="14"/>
      <c r="H44" s="22"/>
    </row>
    <row r="45" spans="5:8" x14ac:dyDescent="0.25">
      <c r="E45" s="14"/>
      <c r="H45" s="22"/>
    </row>
    <row r="46" spans="5:8" x14ac:dyDescent="0.25">
      <c r="E46" s="14"/>
    </row>
    <row r="47" spans="5:8" x14ac:dyDescent="0.25">
      <c r="E47" s="14"/>
    </row>
    <row r="48" spans="5:8" x14ac:dyDescent="0.25">
      <c r="E48" s="14"/>
    </row>
    <row r="49" spans="5:5" x14ac:dyDescent="0.25">
      <c r="E49" s="14"/>
    </row>
    <row r="50" spans="5:5" x14ac:dyDescent="0.25">
      <c r="E50" s="14"/>
    </row>
    <row r="51" spans="5:5" x14ac:dyDescent="0.25">
      <c r="E51" s="14"/>
    </row>
    <row r="52" spans="5:5" x14ac:dyDescent="0.25">
      <c r="E52" s="14"/>
    </row>
    <row r="53" spans="5:5" x14ac:dyDescent="0.25">
      <c r="E53" s="14"/>
    </row>
    <row r="54" spans="5:5" x14ac:dyDescent="0.25">
      <c r="E54" s="14"/>
    </row>
    <row r="55" spans="5:5" x14ac:dyDescent="0.25">
      <c r="E55" s="14"/>
    </row>
    <row r="56" spans="5:5" x14ac:dyDescent="0.25">
      <c r="E56" s="14"/>
    </row>
    <row r="57" spans="5:5" x14ac:dyDescent="0.25">
      <c r="E57" s="14"/>
    </row>
    <row r="58" spans="5:5" x14ac:dyDescent="0.25">
      <c r="E58" s="14"/>
    </row>
    <row r="59" spans="5:5" x14ac:dyDescent="0.25">
      <c r="E59" s="14"/>
    </row>
    <row r="60" spans="5:5" x14ac:dyDescent="0.25">
      <c r="E60" s="14"/>
    </row>
    <row r="61" spans="5:5" x14ac:dyDescent="0.25">
      <c r="E61" s="14"/>
    </row>
    <row r="62" spans="5:5" x14ac:dyDescent="0.25">
      <c r="E62" s="14"/>
    </row>
    <row r="63" spans="5:5" x14ac:dyDescent="0.25">
      <c r="E63" s="14"/>
    </row>
    <row r="64" spans="5:5" x14ac:dyDescent="0.25">
      <c r="E64" s="14"/>
    </row>
    <row r="65" spans="5:5" x14ac:dyDescent="0.25">
      <c r="E65" s="14"/>
    </row>
    <row r="66" spans="5:5" x14ac:dyDescent="0.25">
      <c r="E66" s="14"/>
    </row>
    <row r="67" spans="5:5" x14ac:dyDescent="0.25">
      <c r="E67" s="14"/>
    </row>
    <row r="68" spans="5:5" x14ac:dyDescent="0.25">
      <c r="E68" s="14"/>
    </row>
    <row r="69" spans="5:5" x14ac:dyDescent="0.25">
      <c r="E69" s="14"/>
    </row>
    <row r="70" spans="5:5" x14ac:dyDescent="0.25">
      <c r="E70" s="14"/>
    </row>
    <row r="71" spans="5:5" x14ac:dyDescent="0.25">
      <c r="E71" s="14"/>
    </row>
    <row r="72" spans="5:5" x14ac:dyDescent="0.25">
      <c r="E72" s="14"/>
    </row>
    <row r="73" spans="5:5" x14ac:dyDescent="0.25">
      <c r="E73" s="14"/>
    </row>
    <row r="74" spans="5:5" x14ac:dyDescent="0.25">
      <c r="E74" s="14"/>
    </row>
    <row r="75" spans="5:5" x14ac:dyDescent="0.25">
      <c r="E75" s="14"/>
    </row>
    <row r="76" spans="5:5" x14ac:dyDescent="0.25">
      <c r="E76" s="14"/>
    </row>
    <row r="77" spans="5:5" x14ac:dyDescent="0.25">
      <c r="E77" s="14"/>
    </row>
    <row r="78" spans="5:5" x14ac:dyDescent="0.25">
      <c r="E78" s="14"/>
    </row>
    <row r="79" spans="5:5" x14ac:dyDescent="0.25">
      <c r="E79" s="14"/>
    </row>
    <row r="80" spans="5:5" x14ac:dyDescent="0.25">
      <c r="E80" s="14"/>
    </row>
    <row r="81" spans="5:5" x14ac:dyDescent="0.25">
      <c r="E81" s="14"/>
    </row>
    <row r="82" spans="5:5" x14ac:dyDescent="0.25">
      <c r="E82" s="14"/>
    </row>
    <row r="83" spans="5:5" x14ac:dyDescent="0.25">
      <c r="E83" s="14"/>
    </row>
    <row r="84" spans="5:5" x14ac:dyDescent="0.25">
      <c r="E84" s="14"/>
    </row>
    <row r="85" spans="5:5" x14ac:dyDescent="0.25">
      <c r="E85" s="14"/>
    </row>
    <row r="86" spans="5:5" x14ac:dyDescent="0.25">
      <c r="E86" s="14"/>
    </row>
    <row r="87" spans="5:5" x14ac:dyDescent="0.25">
      <c r="E87" s="14"/>
    </row>
    <row r="88" spans="5:5" x14ac:dyDescent="0.25">
      <c r="E88" s="14"/>
    </row>
    <row r="89" spans="5:5" x14ac:dyDescent="0.25">
      <c r="E89" s="14"/>
    </row>
    <row r="90" spans="5:5" x14ac:dyDescent="0.25">
      <c r="E90" s="14"/>
    </row>
    <row r="91" spans="5:5" x14ac:dyDescent="0.25">
      <c r="E91" s="14"/>
    </row>
    <row r="92" spans="5:5" x14ac:dyDescent="0.25">
      <c r="E92" s="14"/>
    </row>
    <row r="93" spans="5:5" x14ac:dyDescent="0.25">
      <c r="E93" s="14"/>
    </row>
    <row r="94" spans="5:5" x14ac:dyDescent="0.25">
      <c r="E94" s="14"/>
    </row>
    <row r="95" spans="5:5" x14ac:dyDescent="0.25">
      <c r="E95" s="14"/>
    </row>
    <row r="96" spans="5:5" x14ac:dyDescent="0.25">
      <c r="E96" s="14"/>
    </row>
    <row r="97" spans="5:5" x14ac:dyDescent="0.25">
      <c r="E97" s="14"/>
    </row>
    <row r="98" spans="5:5" x14ac:dyDescent="0.25">
      <c r="E98" s="14"/>
    </row>
    <row r="99" spans="5:5" x14ac:dyDescent="0.25">
      <c r="E99" s="14"/>
    </row>
    <row r="100" spans="5:5" x14ac:dyDescent="0.25">
      <c r="E100" s="14"/>
    </row>
    <row r="101" spans="5:5" x14ac:dyDescent="0.25">
      <c r="E101" s="14"/>
    </row>
    <row r="102" spans="5:5" x14ac:dyDescent="0.25">
      <c r="E102" s="14"/>
    </row>
    <row r="103" spans="5:5" x14ac:dyDescent="0.25">
      <c r="E103" s="14"/>
    </row>
    <row r="104" spans="5:5" x14ac:dyDescent="0.25">
      <c r="E104" s="14"/>
    </row>
    <row r="105" spans="5:5" x14ac:dyDescent="0.25">
      <c r="E105" s="14"/>
    </row>
  </sheetData>
  <sheetProtection selectLockedCells="1"/>
  <conditionalFormatting sqref="G14:G17 G19:G21">
    <cfRule type="cellIs" dxfId="1" priority="2" operator="lessThan">
      <formula>0</formula>
    </cfRule>
  </conditionalFormatting>
  <conditionalFormatting sqref="O14:O2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Elkins, Dan</dc:creator>
  <cp:lastModifiedBy>Marquez, Lexi</cp:lastModifiedBy>
  <dcterms:created xsi:type="dcterms:W3CDTF">2022-09-13T18:18:25Z</dcterms:created>
  <dcterms:modified xsi:type="dcterms:W3CDTF">2022-12-06T17:37:59Z</dcterms:modified>
</cp:coreProperties>
</file>